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1ER. TRIMESTRE 2023\DIGITAL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ESF!$A$1:$F$62</definedName>
  </definedNames>
  <calcPr calcId="162913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<sst xmlns="http://schemas.openxmlformats.org/spreadsheetml/2006/main" count="66" uniqueCount="65">
  <si>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</si>
  <si>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</si>
  <si>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</si>
  <si>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</si>
  <si>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</si>
  <si>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</si>
  <si>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</si>
  <si>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</si>
  <si>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</si>
  <si>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</si>
  <si>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</si>
  <si>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</si>
  <si>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</si>
  <si>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</si>
  <si>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</si>
  <si>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</si>
  <si>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</si>
  <si>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</si>
  <si>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</si>
  <si>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</si>
  <si>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</si>
  <si>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</si>
  <si>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</si>
  <si>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</si>
  <si>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</si>
  <si>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</si>
  <si>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</si>
  <si>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</si>
  <si>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</si>
  <si>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</si>
  <si>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</si>
  <si>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</si>
  <si>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</si>
  <si>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</si>
  <si>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</si>
  <si>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</si>
  <si>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</si>
  <si>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</si>
  <si>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</si>
  <si>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</si>
  <si>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</si>
  <si>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</si>
  <si>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</si>
  <si>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</si>
  <si>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</si>
  <si>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</si>
  <si>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</si>
  <si>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</si>
  <si>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</si>
  <si>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</si>
  <si>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</si>
  <si>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</si>
  <si>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</si>
  <si>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</si>
  <si>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</si>
  <si>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</si>
  <si>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</si>
  <si>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</si>
  <si>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</si>
  <si>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</si>
  <si>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de Situación Financiera
Al 31 de Marzo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</si>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</sst>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9" fillId="0" borderId="0" xfId="0" applyFont="1"/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27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6"/>
    <cellStyle name="Millares 2 4 2" xfId="2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zoomScaleNormal="100" zoomScaleSheetLayoutView="100" workbookViewId="0">
      <selection activeCell="D53" sqref="D5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4" t="s">
        <v>60</v>
      </c>
      <c r="B1" s="35"/>
      <c r="C1" s="35"/>
      <c r="D1" s="35"/>
      <c r="E1" s="35"/>
      <c r="F1" s="36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42583183.560000002</v>
      </c>
      <c r="C5" s="20">
        <v>49750510.850000001</v>
      </c>
      <c r="D5" s="9" t="s">
        <v>36</v>
      </c>
      <c r="E5" s="20">
        <v>2688485.58</v>
      </c>
      <c r="F5" s="23">
        <v>10547018.470000001</v>
      </c>
    </row>
    <row r="6" spans="1:6" x14ac:dyDescent="0.2">
      <c r="A6" s="9" t="s">
        <v>23</v>
      </c>
      <c r="B6" s="20">
        <v>39045318.75</v>
      </c>
      <c r="C6" s="20">
        <v>42774027.539999999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1234009.42</v>
      </c>
      <c r="C7" s="20">
        <v>895177.92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3385113.85</v>
      </c>
      <c r="C9" s="20">
        <v>3677600.48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86247625.579999998</v>
      </c>
      <c r="C13" s="22">
        <f>SUM(C5:C11)</f>
        <v>97097316.790000007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2688485.58</v>
      </c>
      <c r="F14" s="27">
        <f>SUM(F5:F12)</f>
        <v>10547018.470000001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193622656.59999999</v>
      </c>
      <c r="C18" s="20">
        <v>185716735.28999999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58606872.200000003</v>
      </c>
      <c r="C19" s="20">
        <v>56573619.759999998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4333767.68</v>
      </c>
      <c r="C20" s="20">
        <v>4281349.84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-60754819.289999999</v>
      </c>
      <c r="C21" s="20">
        <v>-60754819.289999999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14848111.550000001</v>
      </c>
      <c r="C22" s="20">
        <v>14427041.76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210656588.74000004</v>
      </c>
      <c r="C26" s="22">
        <f>SUM(C16:C24)</f>
        <v>200243927.35999998</v>
      </c>
      <c r="D26" s="12" t="s">
        <v>50</v>
      </c>
      <c r="E26" s="22">
        <f>SUM(E24+E14)</f>
        <v>2688485.58</v>
      </c>
      <c r="F26" s="27">
        <f>SUM(F14+F24)</f>
        <v>10547018.470000001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296904214.32000005</v>
      </c>
      <c r="C28" s="22">
        <f>C13+C26</f>
        <v>297341244.14999998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150973192.35000002</v>
      </c>
      <c r="F30" s="27">
        <f>SUM(F31:F33)</f>
        <v>153831696.91</v>
      </c>
    </row>
    <row r="31" spans="1:6" x14ac:dyDescent="0.2">
      <c r="A31" s="16"/>
      <c r="B31" s="14"/>
      <c r="C31" s="15"/>
      <c r="D31" s="9" t="s">
        <v>2</v>
      </c>
      <c r="E31" s="20">
        <v>67452611.290000007</v>
      </c>
      <c r="F31" s="23">
        <v>70311115.849999994</v>
      </c>
    </row>
    <row r="32" spans="1:6" x14ac:dyDescent="0.2">
      <c r="A32" s="16"/>
      <c r="B32" s="14"/>
      <c r="C32" s="15"/>
      <c r="D32" s="9" t="s">
        <v>13</v>
      </c>
      <c r="E32" s="20">
        <v>83520581.060000002</v>
      </c>
      <c r="F32" s="23">
        <v>83520581.060000002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143242536.38999999</v>
      </c>
      <c r="F35" s="27">
        <f>SUM(F36:F40)</f>
        <v>132962528.77000001</v>
      </c>
    </row>
    <row r="36" spans="1:6" x14ac:dyDescent="0.2">
      <c r="A36" s="16"/>
      <c r="B36" s="14"/>
      <c r="C36" s="15"/>
      <c r="D36" s="9" t="s">
        <v>46</v>
      </c>
      <c r="E36" s="20">
        <v>13363474.17</v>
      </c>
      <c r="F36" s="23">
        <v>43859398.259999998</v>
      </c>
    </row>
    <row r="37" spans="1:6" x14ac:dyDescent="0.2">
      <c r="A37" s="16"/>
      <c r="B37" s="14"/>
      <c r="C37" s="15"/>
      <c r="D37" s="9" t="s">
        <v>14</v>
      </c>
      <c r="E37" s="20">
        <v>129879062.22</v>
      </c>
      <c r="F37" s="23">
        <v>89103130.510000005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294215728.74000001</v>
      </c>
      <c r="F46" s="27">
        <f>SUM(F42+F35+F30)</f>
        <v>286794225.68000001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296904214.31999999</v>
      </c>
      <c r="F48" s="22">
        <f>F46+F26</f>
        <v>297341244.15000004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5" spans="1:6" x14ac:dyDescent="0.2">
      <c r="A55" s="30"/>
      <c r="B55" s="30"/>
      <c r="C55" s="31"/>
    </row>
    <row r="56" spans="1:6" x14ac:dyDescent="0.2">
      <c r="A56" s="29" t="s">
        <v>61</v>
      </c>
      <c r="B56" s="28"/>
      <c r="C56" s="28"/>
    </row>
    <row r="57" spans="1:6" x14ac:dyDescent="0.2">
      <c r="A57" s="32" t="s">
        <v>62</v>
      </c>
      <c r="B57" s="33"/>
      <c r="C57" s="28"/>
    </row>
    <row r="58" spans="1:6" x14ac:dyDescent="0.2">
      <c r="A58" s="32" t="s">
        <v>63</v>
      </c>
      <c r="B58" s="28"/>
      <c r="C58" s="28"/>
    </row>
    <row r="59" spans="1:6" x14ac:dyDescent="0.2">
      <c r="A59" s="32" t="s">
        <v>64</v>
      </c>
      <c r="B59" s="29"/>
      <c r="C59" s="31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GAF01</cp:lastModifiedBy>
  <cp:lastPrinted>2018-03-04T05:00:29Z</cp:lastPrinted>
  <dcterms:created xsi:type="dcterms:W3CDTF">2012-12-11T20:26:08Z</dcterms:created>
  <dcterms:modified xsi:type="dcterms:W3CDTF">2023-04-27T23:15:47Z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